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018 YTD Budget" sheetId="1" r:id="rId1"/>
    <sheet name="Sheet1" sheetId="4" r:id="rId2"/>
    <sheet name="Sheet2" sheetId="5" r:id="rId3"/>
    <sheet name="Sheet3" sheetId="6" r:id="rId4"/>
  </sheets>
  <calcPr calcId="145621"/>
</workbook>
</file>

<file path=xl/calcChain.xml><?xml version="1.0" encoding="utf-8"?>
<calcChain xmlns="http://schemas.openxmlformats.org/spreadsheetml/2006/main">
  <c r="D5" i="1" l="1"/>
  <c r="D8" i="1"/>
  <c r="D9" i="1"/>
  <c r="C21" i="1"/>
  <c r="C36" i="1" s="1"/>
  <c r="C34" i="1"/>
  <c r="C5" i="1"/>
  <c r="P34" i="1" l="1"/>
  <c r="O34" i="1"/>
  <c r="N34" i="1"/>
  <c r="M34" i="1"/>
  <c r="L34" i="1"/>
  <c r="K34" i="1"/>
  <c r="J34" i="1"/>
  <c r="I34" i="1"/>
  <c r="G34" i="1"/>
  <c r="F34" i="1"/>
  <c r="B34" i="1"/>
  <c r="D33" i="1"/>
  <c r="E34" i="1"/>
  <c r="D15" i="1"/>
  <c r="D31" i="1"/>
  <c r="D30" i="1"/>
  <c r="H34" i="1"/>
  <c r="D29" i="1"/>
  <c r="D28" i="1"/>
  <c r="D27" i="1"/>
  <c r="D26" i="1"/>
  <c r="D25" i="1"/>
  <c r="D24" i="1"/>
  <c r="P21" i="1"/>
  <c r="O21" i="1"/>
  <c r="N21" i="1"/>
  <c r="M21" i="1"/>
  <c r="L21" i="1"/>
  <c r="K21" i="1"/>
  <c r="J21" i="1"/>
  <c r="I21" i="1"/>
  <c r="H21" i="1"/>
  <c r="G21" i="1"/>
  <c r="F21" i="1"/>
  <c r="E21" i="1"/>
  <c r="B21" i="1"/>
  <c r="D20" i="1"/>
  <c r="D19" i="1"/>
  <c r="D18" i="1"/>
  <c r="D17" i="1"/>
  <c r="D16" i="1"/>
  <c r="D14" i="1"/>
  <c r="D13" i="1"/>
  <c r="D12" i="1"/>
  <c r="D11" i="1"/>
  <c r="D10" i="1"/>
  <c r="L36" i="1" l="1"/>
  <c r="L38" i="1" s="1"/>
  <c r="P36" i="1"/>
  <c r="P38" i="1" s="1"/>
  <c r="O36" i="1"/>
  <c r="O38" i="1" s="1"/>
  <c r="B36" i="1"/>
  <c r="B38" i="1" s="1"/>
  <c r="C38" i="1"/>
  <c r="N36" i="1"/>
  <c r="N38" i="1" s="1"/>
  <c r="J36" i="1"/>
  <c r="J38" i="1" s="1"/>
  <c r="K36" i="1"/>
  <c r="K38" i="1" s="1"/>
  <c r="H36" i="1"/>
  <c r="H38" i="1" s="1"/>
  <c r="M36" i="1"/>
  <c r="M38" i="1" s="1"/>
  <c r="I36" i="1"/>
  <c r="I38" i="1" s="1"/>
  <c r="G36" i="1"/>
  <c r="G38" i="1" s="1"/>
  <c r="F36" i="1"/>
  <c r="F38" i="1" s="1"/>
  <c r="E36" i="1"/>
  <c r="E38" i="1" s="1"/>
  <c r="D21" i="1"/>
  <c r="D32" i="1"/>
  <c r="D34" i="1" s="1"/>
  <c r="D36" i="1" l="1"/>
  <c r="D38" i="1" s="1"/>
</calcChain>
</file>

<file path=xl/sharedStrings.xml><?xml version="1.0" encoding="utf-8"?>
<sst xmlns="http://schemas.openxmlformats.org/spreadsheetml/2006/main" count="47" uniqueCount="47">
  <si>
    <t>Summit Wood Property Owners Association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</si>
  <si>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</si>
  <si>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</si>
  <si>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</si>
  <si>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</si>
  <si>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</si>
  <si>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</si>
  <si>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</si>
  <si>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</si>
  <si>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</si>
  <si>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</si>
  <si>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</si>
  <si>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</si>
  <si>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Receipts (Dues):</t>
  </si>
  <si>
    <t>Administrative Expenses:</t>
  </si>
  <si>
    <t>Administrator Fees</t>
  </si>
  <si>
    <t>Postage</t>
  </si>
  <si>
    <t>Copies</t>
  </si>
  <si>
    <t>Admin Supplies</t>
  </si>
  <si>
    <t>Webpage</t>
  </si>
  <si>
    <t>Board Liability Insurance - Cinncinati</t>
  </si>
  <si>
    <t>Attorney Fees</t>
  </si>
  <si>
    <t>PO Box</t>
  </si>
  <si>
    <t>Lien Fees</t>
  </si>
  <si>
    <t xml:space="preserve">Misc. </t>
  </si>
  <si>
    <t>Property Expenses:</t>
  </si>
  <si>
    <t>Telephone</t>
  </si>
  <si>
    <t>Electricity</t>
  </si>
  <si>
    <t>Water - Pool</t>
  </si>
  <si>
    <t>Water - Monument</t>
  </si>
  <si>
    <t>Pool Permits</t>
  </si>
  <si>
    <t>Pool Furniture</t>
  </si>
  <si>
    <t>Close Pool (Plumbing)</t>
  </si>
  <si>
    <t>Oliver Insurance - Pool</t>
  </si>
  <si>
    <t>Total Expenses:</t>
  </si>
  <si>
    <t>Net Receipts over Expenses:</t>
  </si>
  <si>
    <t>For the Fiscal Year of 2018</t>
  </si>
  <si>
    <t>2018 Monthly Budget and YTD Expenses</t>
  </si>
  <si>
    <t>2018
Budget</t>
  </si>
  <si>
    <t>2018 
YTD</t>
  </si>
  <si>
    <t>2017
Actual</t>
  </si>
  <si>
    <t xml:space="preserve">Accountant </t>
  </si>
  <si>
    <t xml:space="preserve">235 lots </t>
  </si>
  <si>
    <t>Activities/Social/Welcoming Committee</t>
  </si>
  <si>
    <t>Pool Opening/Supplies/Maintenance/Closing</t>
  </si>
  <si>
    <t>Landscape Maintenance/Winterization</t>
  </si>
  <si>
    <t>Capital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</si>
</sst>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164" fontId="5" fillId="0" borderId="0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0" fillId="0" borderId="2" xfId="0" applyNumberFormat="1" applyBorder="1"/>
    <xf numFmtId="164" fontId="2" fillId="0" borderId="5" xfId="0" applyNumberFormat="1" applyFont="1" applyBorder="1"/>
    <xf numFmtId="164" fontId="1" fillId="0" borderId="5" xfId="0" applyNumberFormat="1" applyFont="1" applyBorder="1"/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Font="1" applyBorder="1"/>
    <xf numFmtId="164" fontId="2" fillId="0" borderId="7" xfId="0" applyNumberFormat="1" applyFont="1" applyBorder="1"/>
    <xf numFmtId="164" fontId="0" fillId="0" borderId="8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9" xfId="0" applyNumberForma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0" fillId="0" borderId="5" xfId="0" applyNumberFormat="1" applyBorder="1"/>
    <xf numFmtId="164" fontId="0" fillId="0" borderId="0" xfId="0" applyNumberFormat="1" applyFont="1" applyFill="1" applyBorder="1" applyAlignment="1">
      <alignment horizontal="left"/>
    </xf>
    <xf numFmtId="164" fontId="7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view="pageBreakPreview" topLeftCell="A4" zoomScale="60" zoomScaleNormal="100" workbookViewId="0">
      <selection activeCell="E4" sqref="E1:T1048576"/>
    </sheetView>
  </sheetViews>
  <sheetFormatPr defaultRowHeight="15" x14ac:dyDescent="0.25"/>
  <cols>
    <col min="1" max="1" width="36" customWidth="1"/>
    <col min="2" max="2" width="17.28515625" customWidth="1"/>
    <col min="3" max="3" width="17.5703125" bestFit="1" customWidth="1"/>
    <col min="4" max="4" width="12.140625" bestFit="1" customWidth="1"/>
    <col min="5" max="5" width="8.7109375" hidden="1" customWidth="1"/>
    <col min="6" max="6" width="9.85546875" hidden="1" customWidth="1"/>
    <col min="7" max="7" width="10" hidden="1" customWidth="1"/>
    <col min="8" max="8" width="12.42578125" hidden="1" customWidth="1"/>
    <col min="9" max="12" width="10" hidden="1" customWidth="1"/>
    <col min="13" max="13" width="11.85546875" hidden="1" customWidth="1"/>
    <col min="14" max="14" width="10" hidden="1" customWidth="1"/>
    <col min="15" max="15" width="11.42578125" hidden="1" customWidth="1"/>
    <col min="16" max="16" width="9.42578125" hidden="1" customWidth="1"/>
    <col min="17" max="20" width="0" hidden="1" customWidth="1"/>
  </cols>
  <sheetData>
    <row r="1" spans="1:17" ht="18.75" x14ac:dyDescent="0.3">
      <c r="A1" s="33"/>
      <c r="B1" s="34"/>
      <c r="C1" s="34"/>
      <c r="D1" s="34"/>
      <c r="E1" s="3"/>
      <c r="F1" s="4"/>
      <c r="G1" s="4"/>
      <c r="H1" s="4" t="s">
        <v>0</v>
      </c>
      <c r="I1" s="4"/>
      <c r="J1" s="4"/>
      <c r="K1" s="5"/>
      <c r="L1" s="35"/>
      <c r="M1" s="35"/>
      <c r="N1" s="35"/>
      <c r="O1" s="35"/>
      <c r="P1" s="35"/>
      <c r="Q1" s="1"/>
    </row>
    <row r="2" spans="1:17" ht="18.75" x14ac:dyDescent="0.3">
      <c r="A2" s="33" t="s">
        <v>42</v>
      </c>
      <c r="B2" s="34"/>
      <c r="C2" s="34"/>
      <c r="D2" s="34"/>
      <c r="E2" s="6"/>
      <c r="F2" s="2"/>
      <c r="G2" s="2"/>
      <c r="H2" s="2" t="s">
        <v>37</v>
      </c>
      <c r="I2" s="2"/>
      <c r="J2" s="2"/>
      <c r="K2" s="7"/>
      <c r="L2" s="35"/>
      <c r="M2" s="35"/>
      <c r="N2" s="35"/>
      <c r="O2" s="35"/>
      <c r="P2" s="35"/>
      <c r="Q2" s="1"/>
    </row>
    <row r="3" spans="1:17" ht="19.5" thickBot="1" x14ac:dyDescent="0.35">
      <c r="A3" s="33"/>
      <c r="B3" s="34"/>
      <c r="C3" s="34"/>
      <c r="D3" s="34"/>
      <c r="E3" s="8"/>
      <c r="F3" s="9"/>
      <c r="G3" s="9"/>
      <c r="H3" s="9" t="s">
        <v>36</v>
      </c>
      <c r="I3" s="9"/>
      <c r="J3" s="9"/>
      <c r="K3" s="10"/>
      <c r="L3" s="35"/>
      <c r="M3" s="35"/>
      <c r="N3" s="35"/>
      <c r="O3" s="35"/>
      <c r="P3" s="35"/>
      <c r="Q3" s="1"/>
    </row>
    <row r="4" spans="1:17" ht="31.5" x14ac:dyDescent="0.25">
      <c r="A4" s="11"/>
      <c r="B4" s="41" t="s">
        <v>40</v>
      </c>
      <c r="C4" s="41" t="s">
        <v>38</v>
      </c>
      <c r="D4" s="41" t="s">
        <v>39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6</v>
      </c>
      <c r="K4" s="26" t="s">
        <v>7</v>
      </c>
      <c r="L4" s="26" t="s">
        <v>8</v>
      </c>
      <c r="M4" s="26" t="s">
        <v>9</v>
      </c>
      <c r="N4" s="26" t="s">
        <v>10</v>
      </c>
      <c r="O4" s="26" t="s">
        <v>11</v>
      </c>
      <c r="P4" s="37" t="s">
        <v>12</v>
      </c>
      <c r="Q4" s="1"/>
    </row>
    <row r="5" spans="1:17" ht="15.75" x14ac:dyDescent="0.25">
      <c r="A5" s="12" t="s">
        <v>13</v>
      </c>
      <c r="B5" s="19">
        <v>45836.33</v>
      </c>
      <c r="C5" s="19">
        <f>180*235</f>
        <v>42300</v>
      </c>
      <c r="D5" s="19">
        <f>SUM(E5:P5)</f>
        <v>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8"/>
      <c r="Q5" s="1"/>
    </row>
    <row r="6" spans="1:17" x14ac:dyDescent="0.25">
      <c r="A6" s="13"/>
      <c r="B6" s="20"/>
      <c r="C6" s="20"/>
      <c r="D6" s="2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9"/>
      <c r="Q6" s="1"/>
    </row>
    <row r="7" spans="1:17" ht="15.75" x14ac:dyDescent="0.25">
      <c r="A7" s="12" t="s">
        <v>14</v>
      </c>
      <c r="B7" s="21"/>
      <c r="C7" s="21"/>
      <c r="D7" s="21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9"/>
      <c r="Q7" s="1"/>
    </row>
    <row r="8" spans="1:17" x14ac:dyDescent="0.25">
      <c r="A8" s="16" t="s">
        <v>15</v>
      </c>
      <c r="B8" s="22">
        <v>3525</v>
      </c>
      <c r="C8" s="22">
        <v>3525</v>
      </c>
      <c r="D8" s="22">
        <f>SUM(E8:P8)</f>
        <v>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9"/>
      <c r="Q8" s="1"/>
    </row>
    <row r="9" spans="1:17" s="1" customFormat="1" x14ac:dyDescent="0.25">
      <c r="A9" s="16" t="s">
        <v>41</v>
      </c>
      <c r="B9" s="22">
        <v>0</v>
      </c>
      <c r="C9" s="22">
        <v>1000</v>
      </c>
      <c r="D9" s="22">
        <f>SUM(E9:P9)</f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9"/>
    </row>
    <row r="10" spans="1:17" x14ac:dyDescent="0.25">
      <c r="A10" s="16" t="s">
        <v>16</v>
      </c>
      <c r="B10" s="22">
        <v>97.46</v>
      </c>
      <c r="C10" s="22">
        <v>375</v>
      </c>
      <c r="D10" s="22">
        <f t="shared" ref="D10:D20" si="0">SUM(E10:P10)</f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9"/>
      <c r="Q10" s="1"/>
    </row>
    <row r="11" spans="1:17" x14ac:dyDescent="0.25">
      <c r="A11" s="16" t="s">
        <v>17</v>
      </c>
      <c r="B11" s="22">
        <v>45.06</v>
      </c>
      <c r="C11" s="22">
        <v>250</v>
      </c>
      <c r="D11" s="22">
        <f t="shared" si="0"/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9"/>
      <c r="Q11" s="1"/>
    </row>
    <row r="12" spans="1:17" x14ac:dyDescent="0.25">
      <c r="A12" s="16" t="s">
        <v>18</v>
      </c>
      <c r="B12" s="22">
        <v>312.82</v>
      </c>
      <c r="C12" s="22">
        <v>100</v>
      </c>
      <c r="D12" s="22">
        <f t="shared" si="0"/>
        <v>0</v>
      </c>
      <c r="E12" s="28"/>
      <c r="F12" s="28"/>
      <c r="G12" s="32"/>
      <c r="H12" s="32"/>
      <c r="I12" s="28"/>
      <c r="J12" s="28"/>
      <c r="K12" s="28"/>
      <c r="L12" s="28"/>
      <c r="M12" s="28"/>
      <c r="N12" s="28"/>
      <c r="O12" s="28"/>
      <c r="P12" s="39"/>
      <c r="Q12" s="1"/>
    </row>
    <row r="13" spans="1:17" x14ac:dyDescent="0.25">
      <c r="A13" s="16" t="s">
        <v>19</v>
      </c>
      <c r="B13" s="43">
        <v>637.36</v>
      </c>
      <c r="C13" s="22">
        <v>150</v>
      </c>
      <c r="D13" s="22">
        <f t="shared" si="0"/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9"/>
      <c r="Q13" s="1"/>
    </row>
    <row r="14" spans="1:17" x14ac:dyDescent="0.25">
      <c r="A14" s="16" t="s">
        <v>20</v>
      </c>
      <c r="B14" s="22">
        <v>1103</v>
      </c>
      <c r="C14" s="22">
        <v>1200</v>
      </c>
      <c r="D14" s="22">
        <f t="shared" si="0"/>
        <v>0</v>
      </c>
      <c r="E14" s="28"/>
      <c r="F14" s="32"/>
      <c r="G14" s="28"/>
      <c r="H14" s="28"/>
      <c r="I14" s="28"/>
      <c r="J14" s="28"/>
      <c r="K14" s="28"/>
      <c r="L14" s="28"/>
      <c r="M14" s="28"/>
      <c r="N14" s="28"/>
      <c r="O14" s="28"/>
      <c r="P14" s="39"/>
      <c r="Q14" s="1"/>
    </row>
    <row r="15" spans="1:17" x14ac:dyDescent="0.25">
      <c r="A15" s="16" t="s">
        <v>33</v>
      </c>
      <c r="B15" s="22">
        <v>2330</v>
      </c>
      <c r="C15" s="22">
        <v>2500</v>
      </c>
      <c r="D15" s="22">
        <f>SUM(E15:P15)</f>
        <v>0</v>
      </c>
      <c r="E15" s="28"/>
      <c r="F15" s="32"/>
      <c r="G15" s="28"/>
      <c r="H15" s="28"/>
      <c r="I15" s="28"/>
      <c r="J15" s="28"/>
      <c r="K15" s="28"/>
      <c r="L15" s="28"/>
      <c r="M15" s="28"/>
      <c r="N15" s="28"/>
      <c r="O15" s="28"/>
      <c r="P15" s="39"/>
      <c r="Q15" s="1"/>
    </row>
    <row r="16" spans="1:17" x14ac:dyDescent="0.25">
      <c r="A16" s="16" t="s">
        <v>21</v>
      </c>
      <c r="B16" s="22">
        <v>1525</v>
      </c>
      <c r="C16" s="22">
        <v>1500</v>
      </c>
      <c r="D16" s="22">
        <f t="shared" si="0"/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9"/>
      <c r="Q16" s="1"/>
    </row>
    <row r="17" spans="1:17" x14ac:dyDescent="0.25">
      <c r="A17" s="16" t="s">
        <v>22</v>
      </c>
      <c r="B17" s="22">
        <v>86</v>
      </c>
      <c r="C17" s="22">
        <v>90</v>
      </c>
      <c r="D17" s="22">
        <f t="shared" si="0"/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9"/>
      <c r="Q17" s="1"/>
    </row>
    <row r="18" spans="1:17" x14ac:dyDescent="0.25">
      <c r="A18" s="16" t="s">
        <v>23</v>
      </c>
      <c r="B18" s="22">
        <v>42</v>
      </c>
      <c r="C18" s="22">
        <v>125</v>
      </c>
      <c r="D18" s="22">
        <f t="shared" si="0"/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9"/>
      <c r="Q18" s="1"/>
    </row>
    <row r="19" spans="1:17" x14ac:dyDescent="0.25">
      <c r="A19" s="42" t="s">
        <v>43</v>
      </c>
      <c r="B19" s="22">
        <v>775.04</v>
      </c>
      <c r="C19" s="22">
        <v>1000</v>
      </c>
      <c r="D19" s="22">
        <f t="shared" si="0"/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9"/>
      <c r="Q19" s="1"/>
    </row>
    <row r="20" spans="1:17" x14ac:dyDescent="0.25">
      <c r="A20" s="16" t="s">
        <v>24</v>
      </c>
      <c r="B20" s="23">
        <v>372.08</v>
      </c>
      <c r="C20" s="23"/>
      <c r="D20" s="23">
        <f t="shared" si="0"/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9"/>
      <c r="Q20" s="1"/>
    </row>
    <row r="21" spans="1:17" x14ac:dyDescent="0.25">
      <c r="A21" s="13"/>
      <c r="B21" s="20">
        <f>SUM(B8:B20)</f>
        <v>10850.820000000002</v>
      </c>
      <c r="C21" s="20">
        <f>SUM(C8:C20)</f>
        <v>11815</v>
      </c>
      <c r="D21" s="20">
        <f>SUM(D8:D20)</f>
        <v>0</v>
      </c>
      <c r="E21" s="28">
        <f>SUM(E8:E20)</f>
        <v>0</v>
      </c>
      <c r="F21" s="28">
        <f t="shared" ref="F21:P21" si="1">SUM(F8:F20)</f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28">
        <f t="shared" si="1"/>
        <v>0</v>
      </c>
      <c r="O21" s="28">
        <f t="shared" si="1"/>
        <v>0</v>
      </c>
      <c r="P21" s="39">
        <f t="shared" si="1"/>
        <v>0</v>
      </c>
      <c r="Q21" s="1"/>
    </row>
    <row r="22" spans="1:17" x14ac:dyDescent="0.25">
      <c r="A22" s="13"/>
      <c r="B22" s="20"/>
      <c r="C22" s="20"/>
      <c r="D22" s="2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9"/>
      <c r="Q22" s="1"/>
    </row>
    <row r="23" spans="1:17" ht="15.75" x14ac:dyDescent="0.25">
      <c r="A23" s="12" t="s">
        <v>25</v>
      </c>
      <c r="B23" s="21"/>
      <c r="C23" s="21"/>
      <c r="D23" s="2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9"/>
      <c r="Q23" s="1"/>
    </row>
    <row r="24" spans="1:17" x14ac:dyDescent="0.25">
      <c r="A24" s="16" t="s">
        <v>26</v>
      </c>
      <c r="B24" s="22">
        <v>589.20000000000005</v>
      </c>
      <c r="C24" s="22">
        <v>400</v>
      </c>
      <c r="D24" s="22">
        <f>SUM(E24:P24)</f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9"/>
      <c r="Q24" s="1"/>
    </row>
    <row r="25" spans="1:17" x14ac:dyDescent="0.25">
      <c r="A25" s="16" t="s">
        <v>27</v>
      </c>
      <c r="B25" s="22">
        <v>3925.71</v>
      </c>
      <c r="C25" s="22">
        <v>4000</v>
      </c>
      <c r="D25" s="22">
        <f t="shared" ref="D25:D33" si="2">SUM(E25:P25)</f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9"/>
      <c r="Q25" s="1"/>
    </row>
    <row r="26" spans="1:17" x14ac:dyDescent="0.25">
      <c r="A26" s="16" t="s">
        <v>28</v>
      </c>
      <c r="B26" s="22">
        <v>4015.66</v>
      </c>
      <c r="C26" s="22">
        <v>6000</v>
      </c>
      <c r="D26" s="22">
        <f t="shared" si="2"/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9"/>
      <c r="Q26" s="1"/>
    </row>
    <row r="27" spans="1:17" x14ac:dyDescent="0.25">
      <c r="A27" s="16" t="s">
        <v>29</v>
      </c>
      <c r="B27" s="22">
        <v>862.34</v>
      </c>
      <c r="C27" s="22">
        <v>1000</v>
      </c>
      <c r="D27" s="22">
        <f t="shared" si="2"/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9"/>
      <c r="Q27" s="1"/>
    </row>
    <row r="28" spans="1:17" x14ac:dyDescent="0.25">
      <c r="A28" s="16" t="s">
        <v>30</v>
      </c>
      <c r="B28" s="22">
        <v>655</v>
      </c>
      <c r="C28" s="22">
        <v>700</v>
      </c>
      <c r="D28" s="22">
        <f t="shared" si="2"/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9"/>
      <c r="Q28" s="1"/>
    </row>
    <row r="29" spans="1:17" x14ac:dyDescent="0.25">
      <c r="A29" s="44" t="s">
        <v>44</v>
      </c>
      <c r="B29" s="22">
        <v>8870.02</v>
      </c>
      <c r="C29" s="22">
        <v>8000</v>
      </c>
      <c r="D29" s="22">
        <f t="shared" si="2"/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9"/>
      <c r="Q29" s="1"/>
    </row>
    <row r="30" spans="1:17" x14ac:dyDescent="0.25">
      <c r="A30" s="16" t="s">
        <v>31</v>
      </c>
      <c r="B30" s="22">
        <v>108</v>
      </c>
      <c r="C30" s="22">
        <v>1000</v>
      </c>
      <c r="D30" s="22">
        <f t="shared" si="2"/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9"/>
      <c r="Q30" s="1"/>
    </row>
    <row r="31" spans="1:17" x14ac:dyDescent="0.25">
      <c r="A31" s="16" t="s">
        <v>32</v>
      </c>
      <c r="B31" s="22">
        <v>425</v>
      </c>
      <c r="C31" s="22">
        <v>425</v>
      </c>
      <c r="D31" s="22">
        <f t="shared" si="2"/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9"/>
      <c r="Q31" s="1"/>
    </row>
    <row r="32" spans="1:17" x14ac:dyDescent="0.25">
      <c r="A32" s="42" t="s">
        <v>45</v>
      </c>
      <c r="B32" s="22">
        <v>4675</v>
      </c>
      <c r="C32" s="22">
        <v>4500</v>
      </c>
      <c r="D32" s="22">
        <f t="shared" si="2"/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9"/>
      <c r="Q32" s="1"/>
    </row>
    <row r="33" spans="1:17" x14ac:dyDescent="0.25">
      <c r="A33" s="42" t="s">
        <v>46</v>
      </c>
      <c r="B33" s="23">
        <v>3810</v>
      </c>
      <c r="C33" s="23">
        <v>2500</v>
      </c>
      <c r="D33" s="23">
        <f t="shared" si="2"/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40"/>
      <c r="Q33" s="1"/>
    </row>
    <row r="34" spans="1:17" x14ac:dyDescent="0.25">
      <c r="A34" s="13"/>
      <c r="B34" s="20">
        <f t="shared" ref="B34:P34" si="3">SUM(B24:B33)</f>
        <v>27935.93</v>
      </c>
      <c r="C34" s="20">
        <f t="shared" si="3"/>
        <v>28525</v>
      </c>
      <c r="D34" s="20">
        <f t="shared" si="3"/>
        <v>0</v>
      </c>
      <c r="E34" s="14">
        <f t="shared" si="3"/>
        <v>0</v>
      </c>
      <c r="F34" s="14">
        <f t="shared" si="3"/>
        <v>0</v>
      </c>
      <c r="G34" s="14">
        <f t="shared" si="3"/>
        <v>0</v>
      </c>
      <c r="H34" s="14">
        <f t="shared" si="3"/>
        <v>0</v>
      </c>
      <c r="I34" s="14">
        <f t="shared" si="3"/>
        <v>0</v>
      </c>
      <c r="J34" s="14">
        <f t="shared" si="3"/>
        <v>0</v>
      </c>
      <c r="K34" s="14">
        <f t="shared" si="3"/>
        <v>0</v>
      </c>
      <c r="L34" s="14">
        <f t="shared" si="3"/>
        <v>0</v>
      </c>
      <c r="M34" s="14">
        <f t="shared" si="3"/>
        <v>0</v>
      </c>
      <c r="N34" s="14">
        <f t="shared" si="3"/>
        <v>0</v>
      </c>
      <c r="O34" s="14">
        <f t="shared" si="3"/>
        <v>0</v>
      </c>
      <c r="P34" s="30">
        <f t="shared" si="3"/>
        <v>0</v>
      </c>
      <c r="Q34" s="1"/>
    </row>
    <row r="35" spans="1:17" x14ac:dyDescent="0.25">
      <c r="A35" s="13"/>
      <c r="B35" s="20"/>
      <c r="C35" s="20"/>
      <c r="D35" s="20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"/>
    </row>
    <row r="36" spans="1:17" ht="15.75" x14ac:dyDescent="0.25">
      <c r="A36" s="12" t="s">
        <v>34</v>
      </c>
      <c r="B36" s="21">
        <f t="shared" ref="B36:P36" si="4">B21+B34</f>
        <v>38786.75</v>
      </c>
      <c r="C36" s="21">
        <f t="shared" si="4"/>
        <v>40340</v>
      </c>
      <c r="D36" s="21">
        <f t="shared" si="4"/>
        <v>0</v>
      </c>
      <c r="E36" s="25">
        <f t="shared" si="4"/>
        <v>0</v>
      </c>
      <c r="F36" s="25">
        <f t="shared" si="4"/>
        <v>0</v>
      </c>
      <c r="G36" s="25">
        <f t="shared" si="4"/>
        <v>0</v>
      </c>
      <c r="H36" s="25">
        <f t="shared" si="4"/>
        <v>0</v>
      </c>
      <c r="I36" s="25">
        <f t="shared" si="4"/>
        <v>0</v>
      </c>
      <c r="J36" s="25">
        <f t="shared" si="4"/>
        <v>0</v>
      </c>
      <c r="K36" s="25">
        <f t="shared" si="4"/>
        <v>0</v>
      </c>
      <c r="L36" s="25">
        <f t="shared" si="4"/>
        <v>0</v>
      </c>
      <c r="M36" s="25">
        <f t="shared" si="4"/>
        <v>0</v>
      </c>
      <c r="N36" s="25">
        <f t="shared" si="4"/>
        <v>0</v>
      </c>
      <c r="O36" s="25">
        <f t="shared" si="4"/>
        <v>0</v>
      </c>
      <c r="P36" s="31">
        <f t="shared" si="4"/>
        <v>0</v>
      </c>
      <c r="Q36" s="1"/>
    </row>
    <row r="37" spans="1:17" x14ac:dyDescent="0.25">
      <c r="A37" s="13"/>
      <c r="B37" s="20"/>
      <c r="C37" s="20"/>
      <c r="D37" s="2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1"/>
    </row>
    <row r="38" spans="1:17" ht="16.5" thickBot="1" x14ac:dyDescent="0.3">
      <c r="A38" s="17" t="s">
        <v>35</v>
      </c>
      <c r="B38" s="24">
        <f t="shared" ref="B38:P38" si="5">B5-B36</f>
        <v>7049.5800000000017</v>
      </c>
      <c r="C38" s="24">
        <f t="shared" si="5"/>
        <v>1960</v>
      </c>
      <c r="D38" s="24">
        <f t="shared" si="5"/>
        <v>0</v>
      </c>
      <c r="E38" s="18">
        <f t="shared" si="5"/>
        <v>0</v>
      </c>
      <c r="F38" s="18">
        <f t="shared" si="5"/>
        <v>0</v>
      </c>
      <c r="G38" s="18">
        <f t="shared" si="5"/>
        <v>0</v>
      </c>
      <c r="H38" s="18">
        <f t="shared" si="5"/>
        <v>0</v>
      </c>
      <c r="I38" s="18">
        <f t="shared" si="5"/>
        <v>0</v>
      </c>
      <c r="J38" s="18">
        <f t="shared" si="5"/>
        <v>0</v>
      </c>
      <c r="K38" s="18">
        <f t="shared" si="5"/>
        <v>0</v>
      </c>
      <c r="L38" s="18">
        <f t="shared" si="5"/>
        <v>0</v>
      </c>
      <c r="M38" s="18">
        <f t="shared" si="5"/>
        <v>0</v>
      </c>
      <c r="N38" s="18">
        <f t="shared" si="5"/>
        <v>0</v>
      </c>
      <c r="O38" s="18">
        <f t="shared" si="5"/>
        <v>0</v>
      </c>
      <c r="P38" s="36">
        <f t="shared" si="5"/>
        <v>0</v>
      </c>
      <c r="Q38" s="1"/>
    </row>
  </sheetData>
  <pageMargins left="0" right="0" top="0.5" bottom="0.25" header="0.3" footer="0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 YTD Budget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Vanessa King</cp:lastModifiedBy>
  <cp:lastPrinted>2017-12-13T20:02:11Z</cp:lastPrinted>
  <dcterms:created xsi:type="dcterms:W3CDTF">2016-05-09T20:59:57Z</dcterms:created>
  <dcterms:modified xsi:type="dcterms:W3CDTF">2017-12-18T20:14:56Z</dcterms:modified>
</cp:coreProperties>
</file>